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petrobrasbr-my.sharepoint.com/personal/filipe_carneiro_petrobras_com_br/Documents/Área de Trabalho/LAI/"/>
    </mc:Choice>
  </mc:AlternateContent>
  <xr:revisionPtr revIDLastSave="0" documentId="8_{DA921DE7-7601-4577-941B-ADFE35497D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gamentos de proventos à União" sheetId="1" r:id="rId1"/>
  </sheets>
  <definedNames>
    <definedName name="_xlnm.Print_Area" localSheetId="0">'Pagamentos de proventos à União'!$A$1:$G$59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53" i="1" l="1"/>
  <c r="F48" i="1"/>
  <c r="G48" i="1" s="1"/>
  <c r="G43" i="1"/>
  <c r="C42" i="1"/>
  <c r="C43" i="1"/>
  <c r="G42" i="1"/>
  <c r="G40" i="1"/>
  <c r="G37" i="1"/>
  <c r="G52" i="1" l="1"/>
  <c r="E35" i="1"/>
  <c r="G32" i="1"/>
  <c r="G27" i="1"/>
  <c r="G22" i="1"/>
  <c r="G17" i="1"/>
  <c r="G14" i="1"/>
  <c r="G10" i="1"/>
  <c r="G8" i="1"/>
  <c r="G6" i="1"/>
  <c r="G4" i="1"/>
</calcChain>
</file>

<file path=xl/sharedStrings.xml><?xml version="1.0" encoding="utf-8"?>
<sst xmlns="http://schemas.openxmlformats.org/spreadsheetml/2006/main" count="11" uniqueCount="11">
  <si>
    <t>Ano Competência</t>
  </si>
  <si>
    <t>Pagamento</t>
  </si>
  <si>
    <t>Quantidade de ações (PETR3)</t>
  </si>
  <si>
    <t>22/07/2005 - Desdobramento de 300% : fator de multiplicação da posição acionaria = 4</t>
  </si>
  <si>
    <t>Montantes pago à União (R$)</t>
  </si>
  <si>
    <t>Total pago anualmente (R$)</t>
  </si>
  <si>
    <t>24/03/2008 - Desdobramento de 100% : fator de multiplicação da posição acionaria = 2</t>
  </si>
  <si>
    <t>Valor por ação *</t>
  </si>
  <si>
    <t>* Refere-se ao pagamento de juros sobre capital ou dividendos acrescidos de atualização monetária pela taxa Selic, quando aplicável.</t>
  </si>
  <si>
    <t>Quantidade de ações (PETR4)</t>
  </si>
  <si>
    <t>Não houve pagamentos de proventos nos anos de 2015, 2016 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</si>
</sst>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0_-;\-* #,##0.000000_-;_-* &quot;-&quot;??_-;_-@_-"/>
    <numFmt numFmtId="167" formatCode="_-* #,##0.0000000_-;\-* #,##0.0000000_-;_-* &quot;-&quot;??_-;_-@_-"/>
    <numFmt numFmtId="168" formatCode="_-* #,##0.0000_-;\-* #,##0.0000_-;_-* &quot;-&quot;????_-;_-@_-"/>
    <numFmt numFmtId="169" formatCode="_-* #,##0.00_-;\-* #,##0.00_-;_-* &quot;-&quot;?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3" borderId="0" xfId="0" applyFill="1"/>
    <xf numFmtId="43" fontId="0" fillId="3" borderId="0" xfId="1" applyFont="1" applyFill="1"/>
    <xf numFmtId="43" fontId="0" fillId="0" borderId="0" xfId="1" applyFont="1"/>
    <xf numFmtId="164" fontId="0" fillId="3" borderId="0" xfId="1" applyNumberFormat="1" applyFont="1" applyFill="1"/>
    <xf numFmtId="164" fontId="0" fillId="0" borderId="0" xfId="1" applyNumberFormat="1" applyFont="1"/>
    <xf numFmtId="43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167" fontId="0" fillId="3" borderId="0" xfId="0" applyNumberFormat="1" applyFill="1"/>
    <xf numFmtId="164" fontId="0" fillId="3" borderId="5" xfId="1" applyNumberFormat="1" applyFont="1" applyFill="1" applyBorder="1"/>
    <xf numFmtId="165" fontId="0" fillId="3" borderId="5" xfId="1" applyNumberFormat="1" applyFont="1" applyFill="1" applyBorder="1"/>
    <xf numFmtId="43" fontId="0" fillId="3" borderId="5" xfId="1" applyFont="1" applyFill="1" applyBorder="1"/>
    <xf numFmtId="0" fontId="0" fillId="3" borderId="6" xfId="0" applyFill="1" applyBorder="1"/>
    <xf numFmtId="164" fontId="0" fillId="3" borderId="8" xfId="1" applyNumberFormat="1" applyFont="1" applyFill="1" applyBorder="1"/>
    <xf numFmtId="165" fontId="0" fillId="3" borderId="8" xfId="1" applyNumberFormat="1" applyFont="1" applyFill="1" applyBorder="1"/>
    <xf numFmtId="43" fontId="0" fillId="3" borderId="8" xfId="1" applyFont="1" applyFill="1" applyBorder="1"/>
    <xf numFmtId="43" fontId="0" fillId="3" borderId="9" xfId="0" applyNumberFormat="1" applyFill="1" applyBorder="1"/>
    <xf numFmtId="0" fontId="0" fillId="3" borderId="10" xfId="0" applyFill="1" applyBorder="1"/>
    <xf numFmtId="164" fontId="0" fillId="3" borderId="0" xfId="1" applyNumberFormat="1" applyFont="1" applyFill="1" applyBorder="1"/>
    <xf numFmtId="165" fontId="0" fillId="3" borderId="0" xfId="1" applyNumberFormat="1" applyFont="1" applyFill="1" applyBorder="1"/>
    <xf numFmtId="43" fontId="0" fillId="3" borderId="0" xfId="1" applyFont="1" applyFill="1" applyBorder="1"/>
    <xf numFmtId="0" fontId="0" fillId="3" borderId="1" xfId="0" applyFill="1" applyBorder="1" applyAlignment="1">
      <alignment horizontal="center"/>
    </xf>
    <xf numFmtId="168" fontId="0" fillId="3" borderId="0" xfId="0" applyNumberFormat="1" applyFill="1"/>
    <xf numFmtId="164" fontId="0" fillId="3" borderId="10" xfId="0" applyNumberFormat="1" applyFill="1" applyBorder="1"/>
    <xf numFmtId="164" fontId="0" fillId="3" borderId="9" xfId="0" applyNumberFormat="1" applyFill="1" applyBorder="1"/>
    <xf numFmtId="168" fontId="0" fillId="3" borderId="6" xfId="0" applyNumberFormat="1" applyFill="1" applyBorder="1"/>
    <xf numFmtId="168" fontId="0" fillId="3" borderId="10" xfId="0" applyNumberFormat="1" applyFill="1" applyBorder="1"/>
    <xf numFmtId="164" fontId="0" fillId="3" borderId="2" xfId="1" applyNumberFormat="1" applyFont="1" applyFill="1" applyBorder="1"/>
    <xf numFmtId="165" fontId="0" fillId="3" borderId="2" xfId="1" applyNumberFormat="1" applyFont="1" applyFill="1" applyBorder="1"/>
    <xf numFmtId="43" fontId="0" fillId="3" borderId="2" xfId="1" applyFont="1" applyFill="1" applyBorder="1"/>
    <xf numFmtId="43" fontId="0" fillId="3" borderId="3" xfId="0" applyNumberFormat="1" applyFill="1" applyBorder="1"/>
    <xf numFmtId="0" fontId="0" fillId="3" borderId="7" xfId="0" applyFill="1" applyBorder="1" applyAlignment="1">
      <alignment horizontal="center"/>
    </xf>
    <xf numFmtId="169" fontId="0" fillId="3" borderId="9" xfId="0" applyNumberFormat="1" applyFill="1" applyBorder="1"/>
    <xf numFmtId="0" fontId="2" fillId="2" borderId="0" xfId="0" applyFont="1" applyFill="1" applyAlignment="1">
      <alignment horizontal="center"/>
    </xf>
    <xf numFmtId="17" fontId="0" fillId="3" borderId="5" xfId="0" applyNumberFormat="1" applyFill="1" applyBorder="1" applyAlignment="1">
      <alignment horizontal="center"/>
    </xf>
    <xf numFmtId="17" fontId="0" fillId="3" borderId="8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64" fontId="0" fillId="3" borderId="5" xfId="1" applyNumberFormat="1" applyFont="1" applyFill="1" applyBorder="1" applyAlignment="1"/>
    <xf numFmtId="164" fontId="0" fillId="3" borderId="8" xfId="1" applyNumberFormat="1" applyFont="1" applyFill="1" applyBorder="1" applyAlignment="1"/>
    <xf numFmtId="165" fontId="0" fillId="3" borderId="5" xfId="1" applyNumberFormat="1" applyFont="1" applyFill="1" applyBorder="1" applyAlignment="1">
      <alignment horizontal="center"/>
    </xf>
    <xf numFmtId="165" fontId="0" fillId="3" borderId="8" xfId="1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7" fontId="0" fillId="3" borderId="0" xfId="0" applyNumberFormat="1" applyFill="1" applyBorder="1" applyAlignment="1">
      <alignment horizontal="center"/>
    </xf>
    <xf numFmtId="17" fontId="0" fillId="3" borderId="2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43" fontId="0" fillId="3" borderId="0" xfId="0" applyNumberFormat="1" applyFill="1" applyBorder="1"/>
    <xf numFmtId="0" fontId="0" fillId="3" borderId="0" xfId="0" applyFill="1" applyBorder="1"/>
    <xf numFmtId="169" fontId="0" fillId="3" borderId="0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60"/>
  <sheetViews>
    <sheetView tabSelected="1" topLeftCell="A19" workbookViewId="0">
      <selection activeCell="F50" sqref="F50"/>
    </sheetView>
  </sheetViews>
  <sheetFormatPr defaultRowHeight="14.5" x14ac:dyDescent="0.35"/>
  <cols>
    <col min="1" max="1" width="18.1796875" customWidth="1"/>
    <col min="2" max="2" width="14.26953125" customWidth="1"/>
    <col min="3" max="4" width="30.26953125" style="5" customWidth="1"/>
    <col min="5" max="5" width="17.453125" style="3" customWidth="1"/>
    <col min="6" max="6" width="28.26953125" style="3" bestFit="1" customWidth="1"/>
    <col min="7" max="7" width="27.26953125" style="1" bestFit="1" customWidth="1"/>
    <col min="8" max="8" width="19.1796875" style="1" customWidth="1"/>
    <col min="9" max="46" width="9.1796875" style="1"/>
  </cols>
  <sheetData>
    <row r="1" spans="1:8" x14ac:dyDescent="0.35">
      <c r="A1" s="34" t="s">
        <v>0</v>
      </c>
      <c r="B1" s="34" t="s">
        <v>1</v>
      </c>
      <c r="C1" s="38" t="s">
        <v>2</v>
      </c>
      <c r="D1" s="38" t="s">
        <v>9</v>
      </c>
      <c r="E1" s="39" t="s">
        <v>7</v>
      </c>
      <c r="F1" s="39" t="s">
        <v>4</v>
      </c>
      <c r="G1" s="39" t="s">
        <v>5</v>
      </c>
    </row>
    <row r="2" spans="1:8" s="1" customFormat="1" ht="9.75" customHeight="1" thickBot="1" x14ac:dyDescent="0.4">
      <c r="C2" s="4"/>
      <c r="D2" s="4"/>
      <c r="E2" s="2"/>
      <c r="F2" s="2"/>
    </row>
    <row r="3" spans="1:8" s="1" customFormat="1" x14ac:dyDescent="0.35">
      <c r="A3" s="37">
        <v>2001</v>
      </c>
      <c r="B3" s="35">
        <v>37288</v>
      </c>
      <c r="C3" s="40">
        <v>353314557</v>
      </c>
      <c r="D3" s="10"/>
      <c r="E3" s="42">
        <v>0.61457099999999998</v>
      </c>
      <c r="F3" s="12">
        <v>217137116.31999999</v>
      </c>
      <c r="G3" s="13"/>
      <c r="H3" s="8"/>
    </row>
    <row r="4" spans="1:8" s="1" customFormat="1" ht="15" thickBot="1" x14ac:dyDescent="0.4">
      <c r="A4" s="32">
        <v>2001</v>
      </c>
      <c r="B4" s="36">
        <v>37377</v>
      </c>
      <c r="C4" s="41">
        <v>353314557</v>
      </c>
      <c r="D4" s="14"/>
      <c r="E4" s="43">
        <v>2.3199999999999998</v>
      </c>
      <c r="F4" s="16">
        <v>819689772.24000001</v>
      </c>
      <c r="G4" s="17">
        <f>+F3+F4</f>
        <v>1036826888.5599999</v>
      </c>
      <c r="H4" s="6"/>
    </row>
    <row r="5" spans="1:8" s="1" customFormat="1" x14ac:dyDescent="0.35">
      <c r="A5" s="37">
        <v>2002</v>
      </c>
      <c r="B5" s="35">
        <v>37622</v>
      </c>
      <c r="C5" s="40">
        <v>353314557</v>
      </c>
      <c r="D5" s="10"/>
      <c r="E5" s="42">
        <v>1.01</v>
      </c>
      <c r="F5" s="12">
        <v>356847702.56999999</v>
      </c>
      <c r="G5" s="13"/>
      <c r="H5" s="6"/>
    </row>
    <row r="6" spans="1:8" s="1" customFormat="1" ht="15" thickBot="1" x14ac:dyDescent="0.4">
      <c r="A6" s="32">
        <v>2002</v>
      </c>
      <c r="B6" s="36">
        <v>37742</v>
      </c>
      <c r="C6" s="41">
        <v>353314557</v>
      </c>
      <c r="D6" s="14"/>
      <c r="E6" s="43">
        <v>1.6571</v>
      </c>
      <c r="F6" s="16">
        <v>585477552.39999998</v>
      </c>
      <c r="G6" s="17">
        <f>+F5+F6</f>
        <v>942325254.97000003</v>
      </c>
      <c r="H6" s="6"/>
    </row>
    <row r="7" spans="1:8" s="1" customFormat="1" x14ac:dyDescent="0.35">
      <c r="A7" s="37">
        <v>2003</v>
      </c>
      <c r="B7" s="35">
        <v>38018</v>
      </c>
      <c r="C7" s="40">
        <v>353314557</v>
      </c>
      <c r="D7" s="10"/>
      <c r="E7" s="42">
        <v>3.0562999999999998</v>
      </c>
      <c r="F7" s="12">
        <v>1079835280.5599999</v>
      </c>
      <c r="G7" s="13"/>
      <c r="H7" s="6"/>
    </row>
    <row r="8" spans="1:8" s="1" customFormat="1" ht="15" thickBot="1" x14ac:dyDescent="0.4">
      <c r="A8" s="32">
        <v>2003</v>
      </c>
      <c r="B8" s="36">
        <v>38108</v>
      </c>
      <c r="C8" s="41">
        <v>353314557</v>
      </c>
      <c r="D8" s="14"/>
      <c r="E8" s="43">
        <v>2.2772999999999999</v>
      </c>
      <c r="F8" s="16">
        <v>804603240.65999997</v>
      </c>
      <c r="G8" s="17">
        <f>+F7+F8</f>
        <v>1884438521.2199998</v>
      </c>
      <c r="H8" s="6"/>
    </row>
    <row r="9" spans="1:8" s="1" customFormat="1" x14ac:dyDescent="0.35">
      <c r="A9" s="37">
        <v>2004</v>
      </c>
      <c r="B9" s="35">
        <v>38384</v>
      </c>
      <c r="C9" s="40">
        <v>353314557</v>
      </c>
      <c r="D9" s="10"/>
      <c r="E9" s="42">
        <v>3.0617999999999999</v>
      </c>
      <c r="F9" s="12">
        <v>1081778510.6199999</v>
      </c>
      <c r="G9" s="13"/>
    </row>
    <row r="10" spans="1:8" s="1" customFormat="1" ht="15" thickBot="1" x14ac:dyDescent="0.4">
      <c r="A10" s="32">
        <v>2004</v>
      </c>
      <c r="B10" s="36">
        <v>38473</v>
      </c>
      <c r="C10" s="41">
        <v>353314557</v>
      </c>
      <c r="D10" s="14"/>
      <c r="E10" s="43">
        <v>1.7060999999999999</v>
      </c>
      <c r="F10" s="16">
        <v>602789965.70000005</v>
      </c>
      <c r="G10" s="17">
        <f>+F9+F10</f>
        <v>1684568476.3199999</v>
      </c>
    </row>
    <row r="11" spans="1:8" s="1" customFormat="1" ht="15" thickBot="1" x14ac:dyDescent="0.4">
      <c r="A11" s="37">
        <v>2005</v>
      </c>
      <c r="B11" s="35">
        <v>38718</v>
      </c>
      <c r="C11" s="40">
        <v>353314557</v>
      </c>
      <c r="D11" s="10"/>
      <c r="E11" s="42">
        <v>2.0053000000000001</v>
      </c>
      <c r="F11" s="12">
        <v>708501681.14999998</v>
      </c>
      <c r="G11" s="13"/>
    </row>
    <row r="12" spans="1:8" s="1" customFormat="1" ht="15" thickBot="1" x14ac:dyDescent="0.4">
      <c r="A12" s="52" t="s">
        <v>3</v>
      </c>
      <c r="B12" s="53"/>
      <c r="C12" s="53"/>
      <c r="D12" s="53"/>
      <c r="E12" s="53"/>
      <c r="F12" s="53"/>
      <c r="G12" s="54"/>
    </row>
    <row r="13" spans="1:8" s="1" customFormat="1" x14ac:dyDescent="0.35">
      <c r="A13" s="44">
        <v>2005</v>
      </c>
      <c r="B13" s="45">
        <v>38777</v>
      </c>
      <c r="C13" s="19">
        <v>1413258228</v>
      </c>
      <c r="D13" s="19"/>
      <c r="E13" s="20">
        <v>0.51800000000000002</v>
      </c>
      <c r="F13" s="21">
        <v>732067762.10000002</v>
      </c>
      <c r="G13" s="18"/>
    </row>
    <row r="14" spans="1:8" s="1" customFormat="1" ht="15" thickBot="1" x14ac:dyDescent="0.4">
      <c r="A14" s="32">
        <v>2005</v>
      </c>
      <c r="B14" s="36">
        <v>38838</v>
      </c>
      <c r="C14" s="14">
        <v>1413258228</v>
      </c>
      <c r="D14" s="14"/>
      <c r="E14" s="15">
        <v>0.63690000000000002</v>
      </c>
      <c r="F14" s="16">
        <v>900104165.40999997</v>
      </c>
      <c r="G14" s="17">
        <f>+F11+F13+F14</f>
        <v>2340673608.6599998</v>
      </c>
    </row>
    <row r="15" spans="1:8" s="1" customFormat="1" x14ac:dyDescent="0.35">
      <c r="A15" s="37">
        <v>2006</v>
      </c>
      <c r="B15" s="35">
        <v>39083</v>
      </c>
      <c r="C15" s="10">
        <v>1413258228</v>
      </c>
      <c r="D15" s="10"/>
      <c r="E15" s="11">
        <v>1.0015000000000001</v>
      </c>
      <c r="F15" s="12">
        <v>1415378115.3399999</v>
      </c>
      <c r="G15" s="13"/>
    </row>
    <row r="16" spans="1:8" s="1" customFormat="1" x14ac:dyDescent="0.35">
      <c r="A16" s="44">
        <v>2006</v>
      </c>
      <c r="B16" s="45">
        <v>39142</v>
      </c>
      <c r="C16" s="19">
        <v>1413258228</v>
      </c>
      <c r="D16" s="19"/>
      <c r="E16" s="20">
        <v>0.4637</v>
      </c>
      <c r="F16" s="21">
        <v>655327840.32000005</v>
      </c>
      <c r="G16" s="18"/>
    </row>
    <row r="17" spans="1:8" s="1" customFormat="1" ht="15" thickBot="1" x14ac:dyDescent="0.4">
      <c r="A17" s="32">
        <v>2006</v>
      </c>
      <c r="B17" s="36">
        <v>39203</v>
      </c>
      <c r="C17" s="14">
        <v>1413258228</v>
      </c>
      <c r="D17" s="14"/>
      <c r="E17" s="15">
        <v>0.36609999999999998</v>
      </c>
      <c r="F17" s="16">
        <v>517393837.26999998</v>
      </c>
      <c r="G17" s="17">
        <f>+F15+F16+F17</f>
        <v>2588099792.9299998</v>
      </c>
    </row>
    <row r="18" spans="1:8" s="1" customFormat="1" x14ac:dyDescent="0.35">
      <c r="A18" s="37">
        <v>2007</v>
      </c>
      <c r="B18" s="35">
        <v>39448</v>
      </c>
      <c r="C18" s="10">
        <v>1413258228</v>
      </c>
      <c r="D18" s="10"/>
      <c r="E18" s="11">
        <v>0.50339999999999996</v>
      </c>
      <c r="F18" s="12">
        <v>711434191.97000003</v>
      </c>
      <c r="G18" s="13"/>
    </row>
    <row r="19" spans="1:8" s="1" customFormat="1" x14ac:dyDescent="0.35">
      <c r="A19" s="44">
        <v>2007</v>
      </c>
      <c r="B19" s="45">
        <v>39508</v>
      </c>
      <c r="C19" s="19">
        <v>1413258228</v>
      </c>
      <c r="D19" s="19"/>
      <c r="E19" s="20">
        <v>0.51300000000000001</v>
      </c>
      <c r="F19" s="21">
        <v>725001470.96000004</v>
      </c>
      <c r="G19" s="18"/>
    </row>
    <row r="20" spans="1:8" s="1" customFormat="1" ht="15" thickBot="1" x14ac:dyDescent="0.4">
      <c r="A20" s="44">
        <v>2007</v>
      </c>
      <c r="B20" s="45">
        <v>39539</v>
      </c>
      <c r="C20" s="19">
        <v>1413258228</v>
      </c>
      <c r="D20" s="19"/>
      <c r="E20" s="20">
        <v>0.31059999999999999</v>
      </c>
      <c r="F20" s="21">
        <v>438958005.61000001</v>
      </c>
      <c r="G20" s="18"/>
    </row>
    <row r="21" spans="1:8" s="1" customFormat="1" ht="15" thickBot="1" x14ac:dyDescent="0.4">
      <c r="A21" s="52" t="s">
        <v>6</v>
      </c>
      <c r="B21" s="53"/>
      <c r="C21" s="53"/>
      <c r="D21" s="53"/>
      <c r="E21" s="53"/>
      <c r="F21" s="53"/>
      <c r="G21" s="54"/>
    </row>
    <row r="22" spans="1:8" s="1" customFormat="1" ht="15" thickBot="1" x14ac:dyDescent="0.4">
      <c r="A22" s="32">
        <v>2007</v>
      </c>
      <c r="B22" s="36">
        <v>39600</v>
      </c>
      <c r="C22" s="14">
        <v>2826516456</v>
      </c>
      <c r="D22" s="14"/>
      <c r="E22" s="15">
        <v>0.10452</v>
      </c>
      <c r="F22" s="16">
        <v>295427499.97000003</v>
      </c>
      <c r="G22" s="17">
        <f>+F18+F19+F20+F22</f>
        <v>2170821168.5100002</v>
      </c>
      <c r="H22" s="9"/>
    </row>
    <row r="23" spans="1:8" s="1" customFormat="1" x14ac:dyDescent="0.35">
      <c r="A23" s="37">
        <v>2008</v>
      </c>
      <c r="B23" s="35">
        <v>39904</v>
      </c>
      <c r="C23" s="10">
        <v>2826516456</v>
      </c>
      <c r="D23" s="10"/>
      <c r="E23" s="11">
        <v>0.39419999999999999</v>
      </c>
      <c r="F23" s="12">
        <v>1114212786.95</v>
      </c>
      <c r="G23" s="13"/>
      <c r="H23" s="6"/>
    </row>
    <row r="24" spans="1:8" s="1" customFormat="1" x14ac:dyDescent="0.35">
      <c r="A24" s="44">
        <v>2008</v>
      </c>
      <c r="B24" s="45">
        <v>39965</v>
      </c>
      <c r="C24" s="19">
        <v>2826516456</v>
      </c>
      <c r="D24" s="19"/>
      <c r="E24" s="20">
        <v>0.39979999999999999</v>
      </c>
      <c r="F24" s="21">
        <v>1130041279.0999999</v>
      </c>
      <c r="G24" s="18"/>
      <c r="H24" s="6"/>
    </row>
    <row r="25" spans="1:8" s="1" customFormat="1" x14ac:dyDescent="0.35">
      <c r="A25" s="44">
        <v>2008</v>
      </c>
      <c r="B25" s="45">
        <v>40026</v>
      </c>
      <c r="C25" s="19">
        <v>2826516456</v>
      </c>
      <c r="D25" s="19"/>
      <c r="E25" s="20">
        <v>0.39419999999999999</v>
      </c>
      <c r="F25" s="21">
        <v>1114212786.95</v>
      </c>
      <c r="G25" s="18"/>
      <c r="H25" s="6"/>
    </row>
    <row r="26" spans="1:8" s="1" customFormat="1" x14ac:dyDescent="0.35">
      <c r="A26" s="44">
        <v>2009</v>
      </c>
      <c r="B26" s="45">
        <v>40118</v>
      </c>
      <c r="C26" s="19">
        <v>2826516456</v>
      </c>
      <c r="D26" s="19"/>
      <c r="E26" s="20">
        <v>0.3</v>
      </c>
      <c r="F26" s="21">
        <v>847954936.79999995</v>
      </c>
      <c r="G26" s="18"/>
      <c r="H26" s="7"/>
    </row>
    <row r="27" spans="1:8" s="1" customFormat="1" ht="15" thickBot="1" x14ac:dyDescent="0.4">
      <c r="A27" s="32">
        <v>2009</v>
      </c>
      <c r="B27" s="36">
        <v>40148</v>
      </c>
      <c r="C27" s="14">
        <v>2818751784</v>
      </c>
      <c r="D27" s="14"/>
      <c r="E27" s="15">
        <v>0.4</v>
      </c>
      <c r="F27" s="16">
        <v>1127500713.5999999</v>
      </c>
      <c r="G27" s="17">
        <f>+F23+F24+F25+F26+F27</f>
        <v>5333922503.3999996</v>
      </c>
      <c r="H27" s="8"/>
    </row>
    <row r="28" spans="1:8" s="1" customFormat="1" x14ac:dyDescent="0.35">
      <c r="A28" s="37">
        <v>2009</v>
      </c>
      <c r="B28" s="35">
        <v>40269</v>
      </c>
      <c r="C28" s="10">
        <v>2818751784</v>
      </c>
      <c r="D28" s="10"/>
      <c r="E28" s="11">
        <v>0.25369999999999998</v>
      </c>
      <c r="F28" s="12">
        <v>715117327.59000003</v>
      </c>
      <c r="G28" s="13"/>
    </row>
    <row r="29" spans="1:8" s="1" customFormat="1" x14ac:dyDescent="0.35">
      <c r="A29" s="44">
        <v>2010</v>
      </c>
      <c r="B29" s="45">
        <v>40299</v>
      </c>
      <c r="C29" s="19">
        <v>2818751784</v>
      </c>
      <c r="D29" s="19"/>
      <c r="E29" s="20">
        <v>0.2</v>
      </c>
      <c r="F29" s="21">
        <v>563750356.79999995</v>
      </c>
      <c r="G29" s="18"/>
      <c r="H29" s="7"/>
    </row>
    <row r="30" spans="1:8" s="1" customFormat="1" x14ac:dyDescent="0.35">
      <c r="A30" s="44">
        <v>2010</v>
      </c>
      <c r="B30" s="45">
        <v>40391</v>
      </c>
      <c r="C30" s="19">
        <v>2818751784</v>
      </c>
      <c r="D30" s="19"/>
      <c r="E30" s="20">
        <v>0.2</v>
      </c>
      <c r="F30" s="21">
        <v>563750356.79999995</v>
      </c>
      <c r="G30" s="18"/>
    </row>
    <row r="31" spans="1:8" s="1" customFormat="1" x14ac:dyDescent="0.35">
      <c r="A31" s="44">
        <v>2010</v>
      </c>
      <c r="B31" s="45">
        <v>40483</v>
      </c>
      <c r="C31" s="19">
        <v>3991413128</v>
      </c>
      <c r="D31" s="19">
        <v>66019291</v>
      </c>
      <c r="E31" s="20">
        <v>0.14000000000000001</v>
      </c>
      <c r="F31" s="21">
        <v>568040538.65999997</v>
      </c>
      <c r="G31" s="24"/>
      <c r="H31" s="23"/>
    </row>
    <row r="32" spans="1:8" s="1" customFormat="1" ht="15" thickBot="1" x14ac:dyDescent="0.4">
      <c r="A32" s="32">
        <v>2010</v>
      </c>
      <c r="B32" s="36">
        <v>40513</v>
      </c>
      <c r="C32" s="14">
        <v>3991413128</v>
      </c>
      <c r="D32" s="14">
        <v>66019291</v>
      </c>
      <c r="E32" s="15">
        <v>0.2</v>
      </c>
      <c r="F32" s="16">
        <v>811486483.79999995</v>
      </c>
      <c r="G32" s="25">
        <f>+F28+F29+F30+F31+F32</f>
        <v>3222145063.6499996</v>
      </c>
      <c r="H32" s="23"/>
    </row>
    <row r="33" spans="1:8" s="1" customFormat="1" x14ac:dyDescent="0.35">
      <c r="A33" s="37">
        <v>2010</v>
      </c>
      <c r="B33" s="35">
        <v>40603</v>
      </c>
      <c r="C33" s="10">
        <v>3775067100</v>
      </c>
      <c r="D33" s="10"/>
      <c r="E33" s="11">
        <v>0.15329999999999999</v>
      </c>
      <c r="F33" s="12">
        <v>578717786.42999995</v>
      </c>
      <c r="G33" s="26"/>
    </row>
    <row r="34" spans="1:8" s="1" customFormat="1" x14ac:dyDescent="0.35">
      <c r="A34" s="44">
        <v>2011</v>
      </c>
      <c r="B34" s="45">
        <v>40664</v>
      </c>
      <c r="C34" s="19">
        <v>3775067100</v>
      </c>
      <c r="D34" s="19"/>
      <c r="E34" s="20">
        <v>0.2</v>
      </c>
      <c r="F34" s="21">
        <v>755013420</v>
      </c>
      <c r="G34" s="27"/>
    </row>
    <row r="35" spans="1:8" s="1" customFormat="1" x14ac:dyDescent="0.35">
      <c r="A35" s="44">
        <v>2010</v>
      </c>
      <c r="B35" s="45">
        <v>40695</v>
      </c>
      <c r="C35" s="19">
        <v>3775067100</v>
      </c>
      <c r="D35" s="19"/>
      <c r="E35" s="20">
        <f>+F35/C35</f>
        <v>0.1265</v>
      </c>
      <c r="F35" s="21">
        <v>477545988.14999998</v>
      </c>
      <c r="G35" s="18"/>
    </row>
    <row r="36" spans="1:8" s="1" customFormat="1" x14ac:dyDescent="0.35">
      <c r="A36" s="44">
        <v>2011</v>
      </c>
      <c r="B36" s="45">
        <v>40756</v>
      </c>
      <c r="C36" s="19">
        <v>3775067100</v>
      </c>
      <c r="D36" s="19"/>
      <c r="E36" s="20">
        <v>0.2</v>
      </c>
      <c r="F36" s="21">
        <v>755013420</v>
      </c>
      <c r="G36" s="18"/>
    </row>
    <row r="37" spans="1:8" s="1" customFormat="1" ht="15" thickBot="1" x14ac:dyDescent="0.4">
      <c r="A37" s="32">
        <v>2011</v>
      </c>
      <c r="B37" s="36">
        <v>40848</v>
      </c>
      <c r="C37" s="14">
        <v>3775067100</v>
      </c>
      <c r="D37" s="14"/>
      <c r="E37" s="15">
        <v>0.2</v>
      </c>
      <c r="F37" s="16">
        <v>755013420</v>
      </c>
      <c r="G37" s="17">
        <f>+F33+F34+F35+F36+F37</f>
        <v>3321304034.5799999</v>
      </c>
    </row>
    <row r="38" spans="1:8" s="1" customFormat="1" x14ac:dyDescent="0.35">
      <c r="A38" s="37">
        <v>2011</v>
      </c>
      <c r="B38" s="35">
        <v>40940</v>
      </c>
      <c r="C38" s="10">
        <v>3738835217</v>
      </c>
      <c r="D38" s="10"/>
      <c r="E38" s="11">
        <v>0.1802</v>
      </c>
      <c r="F38" s="12">
        <v>673738106.09000003</v>
      </c>
      <c r="G38" s="13"/>
    </row>
    <row r="39" spans="1:8" s="1" customFormat="1" x14ac:dyDescent="0.35">
      <c r="A39" s="44">
        <v>2011</v>
      </c>
      <c r="B39" s="45">
        <v>41030</v>
      </c>
      <c r="C39" s="19">
        <v>3738835217</v>
      </c>
      <c r="D39" s="19"/>
      <c r="E39" s="20">
        <v>0.1244</v>
      </c>
      <c r="F39" s="21">
        <v>465111100.99000001</v>
      </c>
      <c r="G39" s="18"/>
    </row>
    <row r="40" spans="1:8" s="1" customFormat="1" ht="15" thickBot="1" x14ac:dyDescent="0.4">
      <c r="A40" s="32">
        <v>2012</v>
      </c>
      <c r="B40" s="36">
        <v>41030</v>
      </c>
      <c r="C40" s="14">
        <v>3738835217</v>
      </c>
      <c r="D40" s="14"/>
      <c r="E40" s="15">
        <v>0.2</v>
      </c>
      <c r="F40" s="16">
        <v>747767043.39999998</v>
      </c>
      <c r="G40" s="17">
        <f>+F38+F39+F40</f>
        <v>1886616250.48</v>
      </c>
      <c r="H40" s="23"/>
    </row>
    <row r="41" spans="1:8" s="1" customFormat="1" x14ac:dyDescent="0.35">
      <c r="A41" s="37">
        <v>2012</v>
      </c>
      <c r="B41" s="35">
        <v>41395</v>
      </c>
      <c r="C41" s="10">
        <v>3722414143</v>
      </c>
      <c r="D41" s="10"/>
      <c r="E41" s="11">
        <v>0.13431000000000001</v>
      </c>
      <c r="F41" s="12">
        <v>499957443.54000002</v>
      </c>
      <c r="G41" s="13"/>
      <c r="H41" s="23"/>
    </row>
    <row r="42" spans="1:8" s="1" customFormat="1" ht="15" thickBot="1" x14ac:dyDescent="0.4">
      <c r="A42" s="32">
        <v>2012</v>
      </c>
      <c r="B42" s="36">
        <v>41487</v>
      </c>
      <c r="C42" s="14">
        <f>3740470811-18056668</f>
        <v>3722414143</v>
      </c>
      <c r="D42" s="14"/>
      <c r="E42" s="15">
        <v>0.13719000000000001</v>
      </c>
      <c r="F42" s="16">
        <v>510677996.26999998</v>
      </c>
      <c r="G42" s="17">
        <f>+F41+F42</f>
        <v>1010635439.8099999</v>
      </c>
      <c r="H42" s="23"/>
    </row>
    <row r="43" spans="1:8" s="1" customFormat="1" ht="15" thickBot="1" x14ac:dyDescent="0.4">
      <c r="A43" s="22">
        <v>2013</v>
      </c>
      <c r="B43" s="46">
        <v>41730</v>
      </c>
      <c r="C43" s="28">
        <f>3740470811-18056668</f>
        <v>3722414143</v>
      </c>
      <c r="D43" s="28"/>
      <c r="E43" s="29">
        <v>0.53808</v>
      </c>
      <c r="F43" s="30">
        <v>2002956602.0599999</v>
      </c>
      <c r="G43" s="31">
        <f>+F43</f>
        <v>2002956602.0599999</v>
      </c>
      <c r="H43" s="23"/>
    </row>
    <row r="44" spans="1:8" s="1" customFormat="1" ht="15" thickBot="1" x14ac:dyDescent="0.4">
      <c r="A44" s="52" t="s">
        <v>10</v>
      </c>
      <c r="B44" s="53"/>
      <c r="C44" s="53"/>
      <c r="D44" s="53"/>
      <c r="E44" s="53"/>
      <c r="F44" s="53"/>
      <c r="G44" s="54"/>
    </row>
    <row r="45" spans="1:8" s="1" customFormat="1" x14ac:dyDescent="0.35">
      <c r="A45" s="37">
        <v>2018</v>
      </c>
      <c r="B45" s="35">
        <v>43221</v>
      </c>
      <c r="C45" s="10">
        <v>3740470811</v>
      </c>
      <c r="D45" s="10"/>
      <c r="E45" s="11">
        <v>0.05</v>
      </c>
      <c r="F45" s="12">
        <v>187023540.55000001</v>
      </c>
      <c r="G45" s="13"/>
      <c r="H45" s="23"/>
    </row>
    <row r="46" spans="1:8" s="1" customFormat="1" x14ac:dyDescent="0.35">
      <c r="A46" s="44">
        <v>2018</v>
      </c>
      <c r="B46" s="45">
        <v>43313</v>
      </c>
      <c r="C46" s="19">
        <v>3740470811</v>
      </c>
      <c r="D46" s="19"/>
      <c r="E46" s="20">
        <v>0.05</v>
      </c>
      <c r="F46" s="21">
        <v>187023540.55000001</v>
      </c>
      <c r="G46" s="18"/>
    </row>
    <row r="47" spans="1:8" s="1" customFormat="1" x14ac:dyDescent="0.35">
      <c r="A47" s="44">
        <v>2018</v>
      </c>
      <c r="B47" s="45">
        <v>43435</v>
      </c>
      <c r="C47" s="19">
        <v>3740470811</v>
      </c>
      <c r="D47" s="19"/>
      <c r="E47" s="20">
        <v>0.1</v>
      </c>
      <c r="F47" s="21">
        <v>374047081.10000002</v>
      </c>
      <c r="G47" s="18"/>
    </row>
    <row r="48" spans="1:8" s="1" customFormat="1" ht="15" thickBot="1" x14ac:dyDescent="0.4">
      <c r="A48" s="32">
        <v>2018</v>
      </c>
      <c r="B48" s="36">
        <v>43435</v>
      </c>
      <c r="C48" s="14">
        <v>3740470811</v>
      </c>
      <c r="D48" s="14"/>
      <c r="E48" s="15">
        <v>5.1189999999999999E-2</v>
      </c>
      <c r="F48" s="16">
        <f>187023540.55+4424976.96</f>
        <v>191448517.51000002</v>
      </c>
      <c r="G48" s="17">
        <f>+F45+F46+F47+F48</f>
        <v>939542679.71000004</v>
      </c>
    </row>
    <row r="49" spans="1:7" s="1" customFormat="1" x14ac:dyDescent="0.35">
      <c r="A49" s="37">
        <v>2019</v>
      </c>
      <c r="B49" s="35">
        <v>43647</v>
      </c>
      <c r="C49" s="10">
        <v>3740470811</v>
      </c>
      <c r="D49" s="10"/>
      <c r="E49" s="11">
        <v>0.1</v>
      </c>
      <c r="F49" s="12">
        <v>374047081.10000002</v>
      </c>
      <c r="G49" s="13"/>
    </row>
    <row r="50" spans="1:7" s="1" customFormat="1" x14ac:dyDescent="0.35">
      <c r="A50" s="44">
        <v>2019</v>
      </c>
      <c r="B50" s="45">
        <v>43739</v>
      </c>
      <c r="C50" s="19">
        <v>3740470811</v>
      </c>
      <c r="D50" s="19"/>
      <c r="E50" s="20">
        <v>0.2</v>
      </c>
      <c r="F50" s="21">
        <v>748094162.20000005</v>
      </c>
      <c r="G50" s="18"/>
    </row>
    <row r="51" spans="1:7" s="1" customFormat="1" x14ac:dyDescent="0.35">
      <c r="A51" s="44">
        <v>2019</v>
      </c>
      <c r="B51" s="45">
        <v>43862</v>
      </c>
      <c r="C51" s="19">
        <v>3740470811</v>
      </c>
      <c r="D51" s="19"/>
      <c r="E51" s="20">
        <v>0.20092499999999999</v>
      </c>
      <c r="F51" s="21">
        <v>751554097.70017505</v>
      </c>
      <c r="G51" s="18"/>
    </row>
    <row r="52" spans="1:7" s="1" customFormat="1" ht="15" thickBot="1" x14ac:dyDescent="0.4">
      <c r="A52" s="32">
        <v>2019</v>
      </c>
      <c r="B52" s="36">
        <v>44166</v>
      </c>
      <c r="C52" s="14">
        <v>3740470811</v>
      </c>
      <c r="D52" s="14"/>
      <c r="E52" s="15">
        <v>0.239895</v>
      </c>
      <c r="F52" s="16">
        <v>897320245.20484495</v>
      </c>
      <c r="G52" s="33">
        <f>SUM(F49:F52)</f>
        <v>2771015586.20502</v>
      </c>
    </row>
    <row r="53" spans="1:7" s="50" customFormat="1" ht="15" thickBot="1" x14ac:dyDescent="0.4">
      <c r="A53" s="47">
        <v>2020</v>
      </c>
      <c r="B53" s="46">
        <v>44287</v>
      </c>
      <c r="C53" s="28">
        <v>3740470811</v>
      </c>
      <c r="D53" s="28"/>
      <c r="E53" s="29">
        <v>0.79283400000000004</v>
      </c>
      <c r="F53" s="30">
        <v>2965572434.96837</v>
      </c>
      <c r="G53" s="31">
        <f>+F53</f>
        <v>2965572434.96837</v>
      </c>
    </row>
    <row r="54" spans="1:7" s="50" customFormat="1" ht="15" thickBot="1" x14ac:dyDescent="0.4">
      <c r="A54" s="47">
        <v>2021</v>
      </c>
      <c r="B54" s="46">
        <v>44409</v>
      </c>
      <c r="C54" s="28">
        <v>3740470811</v>
      </c>
      <c r="D54" s="28"/>
      <c r="E54" s="29">
        <v>1.6099110000000001</v>
      </c>
      <c r="F54" s="30">
        <v>6021825103.8078203</v>
      </c>
      <c r="G54" s="31">
        <f>+F54</f>
        <v>6021825103.8078203</v>
      </c>
    </row>
    <row r="55" spans="1:7" s="50" customFormat="1" x14ac:dyDescent="0.35">
      <c r="A55" s="1" t="s">
        <v>8</v>
      </c>
      <c r="B55" s="45"/>
      <c r="C55" s="19"/>
      <c r="D55" s="19"/>
      <c r="E55" s="20"/>
      <c r="F55" s="21"/>
      <c r="G55" s="51"/>
    </row>
    <row r="56" spans="1:7" s="50" customFormat="1" x14ac:dyDescent="0.35">
      <c r="A56" s="48"/>
      <c r="B56" s="45"/>
      <c r="C56" s="19"/>
      <c r="D56" s="19"/>
      <c r="E56" s="20"/>
      <c r="F56" s="21"/>
      <c r="G56" s="51"/>
    </row>
    <row r="57" spans="1:7" s="50" customFormat="1" x14ac:dyDescent="0.35"/>
    <row r="58" spans="1:7" s="50" customFormat="1" x14ac:dyDescent="0.35">
      <c r="A58" s="48"/>
      <c r="B58" s="45"/>
      <c r="C58" s="19"/>
      <c r="D58" s="19"/>
      <c r="E58" s="20"/>
      <c r="F58" s="21"/>
      <c r="G58" s="49"/>
    </row>
    <row r="59" spans="1:7" s="1" customFormat="1" x14ac:dyDescent="0.35">
      <c r="C59" s="4"/>
      <c r="D59" s="4"/>
      <c r="E59" s="2"/>
      <c r="F59" s="2"/>
    </row>
    <row r="60" spans="1:7" s="1" customFormat="1" x14ac:dyDescent="0.35">
      <c r="C60" s="4"/>
      <c r="D60" s="4"/>
      <c r="E60" s="2"/>
      <c r="F60" s="2"/>
    </row>
    <row r="61" spans="1:7" s="1" customFormat="1" x14ac:dyDescent="0.35">
      <c r="C61" s="4"/>
      <c r="D61" s="4"/>
      <c r="E61" s="2"/>
      <c r="F61" s="2"/>
    </row>
    <row r="62" spans="1:7" s="1" customFormat="1" x14ac:dyDescent="0.35">
      <c r="C62" s="4"/>
      <c r="D62" s="4"/>
      <c r="E62" s="2"/>
      <c r="F62" s="2"/>
    </row>
    <row r="63" spans="1:7" s="1" customFormat="1" x14ac:dyDescent="0.35">
      <c r="C63" s="4"/>
      <c r="D63" s="4"/>
      <c r="E63" s="2"/>
      <c r="F63" s="2"/>
    </row>
    <row r="64" spans="1:7" s="1" customFormat="1" x14ac:dyDescent="0.35">
      <c r="C64" s="4"/>
      <c r="D64" s="4"/>
      <c r="E64" s="2"/>
      <c r="F64" s="2"/>
    </row>
    <row r="65" spans="3:6" s="1" customFormat="1" x14ac:dyDescent="0.35">
      <c r="C65" s="4"/>
      <c r="D65" s="4"/>
      <c r="E65" s="2"/>
      <c r="F65" s="2"/>
    </row>
    <row r="66" spans="3:6" s="1" customFormat="1" x14ac:dyDescent="0.35">
      <c r="C66" s="4"/>
      <c r="D66" s="4"/>
      <c r="E66" s="2"/>
      <c r="F66" s="2"/>
    </row>
    <row r="67" spans="3:6" s="1" customFormat="1" x14ac:dyDescent="0.35">
      <c r="C67" s="4"/>
      <c r="D67" s="4"/>
      <c r="E67" s="2"/>
      <c r="F67" s="2"/>
    </row>
    <row r="68" spans="3:6" s="1" customFormat="1" x14ac:dyDescent="0.35">
      <c r="C68" s="4"/>
      <c r="D68" s="4"/>
      <c r="E68" s="2"/>
      <c r="F68" s="2"/>
    </row>
    <row r="69" spans="3:6" s="1" customFormat="1" x14ac:dyDescent="0.35">
      <c r="C69" s="4"/>
      <c r="D69" s="4"/>
      <c r="E69" s="2"/>
      <c r="F69" s="2"/>
    </row>
    <row r="70" spans="3:6" s="1" customFormat="1" x14ac:dyDescent="0.35">
      <c r="C70" s="4"/>
      <c r="D70" s="4"/>
      <c r="E70" s="2"/>
      <c r="F70" s="2"/>
    </row>
    <row r="71" spans="3:6" s="1" customFormat="1" x14ac:dyDescent="0.35">
      <c r="C71" s="4"/>
      <c r="D71" s="4"/>
      <c r="E71" s="2"/>
      <c r="F71" s="2"/>
    </row>
    <row r="72" spans="3:6" s="1" customFormat="1" x14ac:dyDescent="0.35">
      <c r="C72" s="4"/>
      <c r="D72" s="4"/>
      <c r="E72" s="2"/>
      <c r="F72" s="2"/>
    </row>
    <row r="73" spans="3:6" s="1" customFormat="1" x14ac:dyDescent="0.35">
      <c r="C73" s="4"/>
      <c r="D73" s="4"/>
      <c r="E73" s="2"/>
      <c r="F73" s="2"/>
    </row>
    <row r="74" spans="3:6" s="1" customFormat="1" x14ac:dyDescent="0.35">
      <c r="C74" s="4"/>
      <c r="D74" s="4"/>
      <c r="E74" s="2"/>
      <c r="F74" s="2"/>
    </row>
    <row r="75" spans="3:6" s="1" customFormat="1" x14ac:dyDescent="0.35">
      <c r="C75" s="4"/>
      <c r="D75" s="4"/>
      <c r="E75" s="2"/>
      <c r="F75" s="2"/>
    </row>
    <row r="76" spans="3:6" s="1" customFormat="1" x14ac:dyDescent="0.35">
      <c r="C76" s="4"/>
      <c r="D76" s="4"/>
      <c r="E76" s="2"/>
      <c r="F76" s="2"/>
    </row>
    <row r="77" spans="3:6" s="1" customFormat="1" x14ac:dyDescent="0.35">
      <c r="C77" s="4"/>
      <c r="D77" s="4"/>
      <c r="E77" s="2"/>
      <c r="F77" s="2"/>
    </row>
    <row r="78" spans="3:6" s="1" customFormat="1" x14ac:dyDescent="0.35">
      <c r="C78" s="4"/>
      <c r="D78" s="4"/>
      <c r="E78" s="2"/>
      <c r="F78" s="2"/>
    </row>
    <row r="79" spans="3:6" s="1" customFormat="1" x14ac:dyDescent="0.35">
      <c r="C79" s="4"/>
      <c r="D79" s="4"/>
      <c r="E79" s="2"/>
      <c r="F79" s="2"/>
    </row>
    <row r="80" spans="3:6" s="1" customFormat="1" x14ac:dyDescent="0.35">
      <c r="C80" s="4"/>
      <c r="D80" s="4"/>
      <c r="E80" s="2"/>
      <c r="F80" s="2"/>
    </row>
    <row r="81" spans="3:6" s="1" customFormat="1" x14ac:dyDescent="0.35">
      <c r="C81" s="4"/>
      <c r="D81" s="4"/>
      <c r="E81" s="2"/>
      <c r="F81" s="2"/>
    </row>
    <row r="82" spans="3:6" s="1" customFormat="1" x14ac:dyDescent="0.35">
      <c r="C82" s="4"/>
      <c r="D82" s="4"/>
      <c r="E82" s="2"/>
      <c r="F82" s="2"/>
    </row>
    <row r="83" spans="3:6" s="1" customFormat="1" x14ac:dyDescent="0.35">
      <c r="C83" s="4"/>
      <c r="D83" s="4"/>
      <c r="E83" s="2"/>
      <c r="F83" s="2"/>
    </row>
    <row r="84" spans="3:6" s="1" customFormat="1" x14ac:dyDescent="0.35">
      <c r="C84" s="4"/>
      <c r="D84" s="4"/>
      <c r="E84" s="2"/>
      <c r="F84" s="2"/>
    </row>
    <row r="85" spans="3:6" s="1" customFormat="1" x14ac:dyDescent="0.35">
      <c r="C85" s="4"/>
      <c r="D85" s="4"/>
      <c r="E85" s="2"/>
      <c r="F85" s="2"/>
    </row>
    <row r="86" spans="3:6" s="1" customFormat="1" x14ac:dyDescent="0.35">
      <c r="C86" s="4"/>
      <c r="D86" s="4"/>
      <c r="E86" s="2"/>
      <c r="F86" s="2"/>
    </row>
    <row r="87" spans="3:6" s="1" customFormat="1" x14ac:dyDescent="0.35">
      <c r="C87" s="4"/>
      <c r="D87" s="4"/>
      <c r="E87" s="2"/>
      <c r="F87" s="2"/>
    </row>
    <row r="88" spans="3:6" s="1" customFormat="1" x14ac:dyDescent="0.35">
      <c r="C88" s="4"/>
      <c r="D88" s="4"/>
      <c r="E88" s="2"/>
      <c r="F88" s="2"/>
    </row>
    <row r="89" spans="3:6" s="1" customFormat="1" x14ac:dyDescent="0.35">
      <c r="C89" s="4"/>
      <c r="D89" s="4"/>
      <c r="E89" s="2"/>
      <c r="F89" s="2"/>
    </row>
    <row r="90" spans="3:6" s="1" customFormat="1" x14ac:dyDescent="0.35">
      <c r="C90" s="4"/>
      <c r="D90" s="4"/>
      <c r="E90" s="2"/>
      <c r="F90" s="2"/>
    </row>
    <row r="91" spans="3:6" s="1" customFormat="1" x14ac:dyDescent="0.35">
      <c r="C91" s="4"/>
      <c r="D91" s="4"/>
      <c r="E91" s="2"/>
      <c r="F91" s="2"/>
    </row>
    <row r="92" spans="3:6" s="1" customFormat="1" x14ac:dyDescent="0.35">
      <c r="C92" s="4"/>
      <c r="D92" s="4"/>
      <c r="E92" s="2"/>
      <c r="F92" s="2"/>
    </row>
    <row r="93" spans="3:6" s="1" customFormat="1" x14ac:dyDescent="0.35">
      <c r="C93" s="4"/>
      <c r="D93" s="4"/>
      <c r="E93" s="2"/>
      <c r="F93" s="2"/>
    </row>
    <row r="94" spans="3:6" s="1" customFormat="1" x14ac:dyDescent="0.35">
      <c r="C94" s="4"/>
      <c r="D94" s="4"/>
      <c r="E94" s="2"/>
      <c r="F94" s="2"/>
    </row>
    <row r="95" spans="3:6" s="1" customFormat="1" x14ac:dyDescent="0.35">
      <c r="C95" s="4"/>
      <c r="D95" s="4"/>
      <c r="E95" s="2"/>
      <c r="F95" s="2"/>
    </row>
    <row r="96" spans="3:6" s="1" customFormat="1" x14ac:dyDescent="0.35">
      <c r="C96" s="4"/>
      <c r="D96" s="4"/>
      <c r="E96" s="2"/>
      <c r="F96" s="2"/>
    </row>
    <row r="97" spans="3:6" s="1" customFormat="1" x14ac:dyDescent="0.35">
      <c r="C97" s="4"/>
      <c r="D97" s="4"/>
      <c r="E97" s="2"/>
      <c r="F97" s="2"/>
    </row>
    <row r="98" spans="3:6" s="1" customFormat="1" x14ac:dyDescent="0.35">
      <c r="C98" s="4"/>
      <c r="D98" s="4"/>
      <c r="E98" s="2"/>
      <c r="F98" s="2"/>
    </row>
    <row r="99" spans="3:6" s="1" customFormat="1" x14ac:dyDescent="0.35">
      <c r="C99" s="4"/>
      <c r="D99" s="4"/>
      <c r="E99" s="2"/>
      <c r="F99" s="2"/>
    </row>
    <row r="100" spans="3:6" s="1" customFormat="1" x14ac:dyDescent="0.35">
      <c r="C100" s="4"/>
      <c r="D100" s="4"/>
      <c r="E100" s="2"/>
      <c r="F100" s="2"/>
    </row>
    <row r="101" spans="3:6" s="1" customFormat="1" x14ac:dyDescent="0.35">
      <c r="C101" s="4"/>
      <c r="D101" s="4"/>
      <c r="E101" s="2"/>
      <c r="F101" s="2"/>
    </row>
    <row r="102" spans="3:6" s="1" customFormat="1" x14ac:dyDescent="0.35">
      <c r="C102" s="4"/>
      <c r="D102" s="4"/>
      <c r="E102" s="2"/>
      <c r="F102" s="2"/>
    </row>
    <row r="103" spans="3:6" s="1" customFormat="1" x14ac:dyDescent="0.35">
      <c r="C103" s="4"/>
      <c r="D103" s="4"/>
      <c r="E103" s="2"/>
      <c r="F103" s="2"/>
    </row>
    <row r="104" spans="3:6" s="1" customFormat="1" x14ac:dyDescent="0.35">
      <c r="C104" s="4"/>
      <c r="D104" s="4"/>
      <c r="E104" s="2"/>
      <c r="F104" s="2"/>
    </row>
    <row r="105" spans="3:6" s="1" customFormat="1" x14ac:dyDescent="0.35">
      <c r="C105" s="4"/>
      <c r="D105" s="4"/>
      <c r="E105" s="2"/>
      <c r="F105" s="2"/>
    </row>
    <row r="106" spans="3:6" s="1" customFormat="1" x14ac:dyDescent="0.35">
      <c r="C106" s="4"/>
      <c r="D106" s="4"/>
      <c r="E106" s="2"/>
      <c r="F106" s="2"/>
    </row>
    <row r="107" spans="3:6" s="1" customFormat="1" x14ac:dyDescent="0.35">
      <c r="C107" s="4"/>
      <c r="D107" s="4"/>
      <c r="E107" s="2"/>
      <c r="F107" s="2"/>
    </row>
    <row r="108" spans="3:6" s="1" customFormat="1" x14ac:dyDescent="0.35">
      <c r="C108" s="4"/>
      <c r="D108" s="4"/>
      <c r="E108" s="2"/>
      <c r="F108" s="2"/>
    </row>
    <row r="109" spans="3:6" s="1" customFormat="1" x14ac:dyDescent="0.35">
      <c r="C109" s="4"/>
      <c r="D109" s="4"/>
      <c r="E109" s="2"/>
      <c r="F109" s="2"/>
    </row>
    <row r="110" spans="3:6" s="1" customFormat="1" x14ac:dyDescent="0.35">
      <c r="C110" s="4"/>
      <c r="D110" s="4"/>
      <c r="E110" s="2"/>
      <c r="F110" s="2"/>
    </row>
    <row r="111" spans="3:6" s="1" customFormat="1" x14ac:dyDescent="0.35">
      <c r="C111" s="4"/>
      <c r="D111" s="4"/>
      <c r="E111" s="2"/>
      <c r="F111" s="2"/>
    </row>
    <row r="112" spans="3:6" s="1" customFormat="1" x14ac:dyDescent="0.35">
      <c r="C112" s="4"/>
      <c r="D112" s="4"/>
      <c r="E112" s="2"/>
      <c r="F112" s="2"/>
    </row>
    <row r="113" spans="3:6" s="1" customFormat="1" x14ac:dyDescent="0.35">
      <c r="C113" s="4"/>
      <c r="D113" s="4"/>
      <c r="E113" s="2"/>
      <c r="F113" s="2"/>
    </row>
    <row r="114" spans="3:6" s="1" customFormat="1" x14ac:dyDescent="0.35">
      <c r="C114" s="4"/>
      <c r="D114" s="4"/>
      <c r="E114" s="2"/>
      <c r="F114" s="2"/>
    </row>
    <row r="115" spans="3:6" s="1" customFormat="1" x14ac:dyDescent="0.35">
      <c r="C115" s="4"/>
      <c r="D115" s="4"/>
      <c r="E115" s="2"/>
      <c r="F115" s="2"/>
    </row>
    <row r="116" spans="3:6" s="1" customFormat="1" x14ac:dyDescent="0.35">
      <c r="C116" s="4"/>
      <c r="D116" s="4"/>
      <c r="E116" s="2"/>
      <c r="F116" s="2"/>
    </row>
    <row r="117" spans="3:6" s="1" customFormat="1" x14ac:dyDescent="0.35">
      <c r="C117" s="4"/>
      <c r="D117" s="4"/>
      <c r="E117" s="2"/>
      <c r="F117" s="2"/>
    </row>
    <row r="118" spans="3:6" s="1" customFormat="1" x14ac:dyDescent="0.35">
      <c r="C118" s="4"/>
      <c r="D118" s="4"/>
      <c r="E118" s="2"/>
      <c r="F118" s="2"/>
    </row>
    <row r="119" spans="3:6" s="1" customFormat="1" x14ac:dyDescent="0.35">
      <c r="C119" s="4"/>
      <c r="D119" s="4"/>
      <c r="E119" s="2"/>
      <c r="F119" s="2"/>
    </row>
    <row r="120" spans="3:6" s="1" customFormat="1" x14ac:dyDescent="0.35">
      <c r="C120" s="4"/>
      <c r="D120" s="4"/>
      <c r="E120" s="2"/>
      <c r="F120" s="2"/>
    </row>
    <row r="121" spans="3:6" s="1" customFormat="1" x14ac:dyDescent="0.35">
      <c r="C121" s="4"/>
      <c r="D121" s="4"/>
      <c r="E121" s="2"/>
      <c r="F121" s="2"/>
    </row>
    <row r="122" spans="3:6" s="1" customFormat="1" x14ac:dyDescent="0.35">
      <c r="C122" s="4"/>
      <c r="D122" s="4"/>
      <c r="E122" s="2"/>
      <c r="F122" s="2"/>
    </row>
    <row r="123" spans="3:6" s="1" customFormat="1" x14ac:dyDescent="0.35">
      <c r="C123" s="4"/>
      <c r="D123" s="4"/>
      <c r="E123" s="2"/>
      <c r="F123" s="2"/>
    </row>
    <row r="124" spans="3:6" s="1" customFormat="1" x14ac:dyDescent="0.35">
      <c r="C124" s="4"/>
      <c r="D124" s="4"/>
      <c r="E124" s="2"/>
      <c r="F124" s="2"/>
    </row>
    <row r="125" spans="3:6" s="1" customFormat="1" x14ac:dyDescent="0.35">
      <c r="C125" s="4"/>
      <c r="D125" s="4"/>
      <c r="E125" s="2"/>
      <c r="F125" s="2"/>
    </row>
    <row r="126" spans="3:6" s="1" customFormat="1" x14ac:dyDescent="0.35">
      <c r="C126" s="4"/>
      <c r="D126" s="4"/>
      <c r="E126" s="2"/>
      <c r="F126" s="2"/>
    </row>
    <row r="127" spans="3:6" s="1" customFormat="1" x14ac:dyDescent="0.35">
      <c r="C127" s="4"/>
      <c r="D127" s="4"/>
      <c r="E127" s="2"/>
      <c r="F127" s="2"/>
    </row>
    <row r="128" spans="3:6" s="1" customFormat="1" x14ac:dyDescent="0.35">
      <c r="C128" s="4"/>
      <c r="D128" s="4"/>
      <c r="E128" s="2"/>
      <c r="F128" s="2"/>
    </row>
    <row r="129" spans="3:6" s="1" customFormat="1" x14ac:dyDescent="0.35">
      <c r="C129" s="4"/>
      <c r="D129" s="4"/>
      <c r="E129" s="2"/>
      <c r="F129" s="2"/>
    </row>
    <row r="130" spans="3:6" s="1" customFormat="1" x14ac:dyDescent="0.35">
      <c r="C130" s="4"/>
      <c r="D130" s="4"/>
      <c r="E130" s="2"/>
      <c r="F130" s="2"/>
    </row>
    <row r="131" spans="3:6" s="1" customFormat="1" x14ac:dyDescent="0.35">
      <c r="C131" s="4"/>
      <c r="D131" s="4"/>
      <c r="E131" s="2"/>
      <c r="F131" s="2"/>
    </row>
    <row r="132" spans="3:6" s="1" customFormat="1" x14ac:dyDescent="0.35">
      <c r="C132" s="4"/>
      <c r="D132" s="4"/>
      <c r="E132" s="2"/>
      <c r="F132" s="2"/>
    </row>
    <row r="133" spans="3:6" s="1" customFormat="1" x14ac:dyDescent="0.35">
      <c r="C133" s="4"/>
      <c r="D133" s="4"/>
      <c r="E133" s="2"/>
      <c r="F133" s="2"/>
    </row>
    <row r="134" spans="3:6" s="1" customFormat="1" x14ac:dyDescent="0.35">
      <c r="C134" s="4"/>
      <c r="D134" s="4"/>
      <c r="E134" s="2"/>
      <c r="F134" s="2"/>
    </row>
    <row r="135" spans="3:6" s="1" customFormat="1" x14ac:dyDescent="0.35">
      <c r="C135" s="4"/>
      <c r="D135" s="4"/>
      <c r="E135" s="2"/>
      <c r="F135" s="2"/>
    </row>
    <row r="136" spans="3:6" s="1" customFormat="1" x14ac:dyDescent="0.35">
      <c r="C136" s="4"/>
      <c r="D136" s="4"/>
      <c r="E136" s="2"/>
      <c r="F136" s="2"/>
    </row>
    <row r="137" spans="3:6" s="1" customFormat="1" x14ac:dyDescent="0.35">
      <c r="C137" s="4"/>
      <c r="D137" s="4"/>
      <c r="E137" s="2"/>
      <c r="F137" s="2"/>
    </row>
    <row r="138" spans="3:6" s="1" customFormat="1" x14ac:dyDescent="0.35">
      <c r="C138" s="4"/>
      <c r="D138" s="4"/>
      <c r="E138" s="2"/>
      <c r="F138" s="2"/>
    </row>
    <row r="139" spans="3:6" s="1" customFormat="1" x14ac:dyDescent="0.35">
      <c r="C139" s="4"/>
      <c r="D139" s="4"/>
      <c r="E139" s="2"/>
      <c r="F139" s="2"/>
    </row>
    <row r="140" spans="3:6" s="1" customFormat="1" x14ac:dyDescent="0.35">
      <c r="C140" s="4"/>
      <c r="D140" s="4"/>
      <c r="E140" s="2"/>
      <c r="F140" s="2"/>
    </row>
    <row r="141" spans="3:6" s="1" customFormat="1" x14ac:dyDescent="0.35">
      <c r="C141" s="4"/>
      <c r="D141" s="4"/>
      <c r="E141" s="2"/>
      <c r="F141" s="2"/>
    </row>
    <row r="142" spans="3:6" s="1" customFormat="1" x14ac:dyDescent="0.35">
      <c r="C142" s="4"/>
      <c r="D142" s="4"/>
      <c r="E142" s="2"/>
      <c r="F142" s="2"/>
    </row>
    <row r="143" spans="3:6" s="1" customFormat="1" x14ac:dyDescent="0.35">
      <c r="C143" s="4"/>
      <c r="D143" s="4"/>
      <c r="E143" s="2"/>
      <c r="F143" s="2"/>
    </row>
    <row r="144" spans="3:6" s="1" customFormat="1" x14ac:dyDescent="0.35">
      <c r="C144" s="4"/>
      <c r="D144" s="4"/>
      <c r="E144" s="2"/>
      <c r="F144" s="2"/>
    </row>
    <row r="145" spans="3:6" s="1" customFormat="1" x14ac:dyDescent="0.35">
      <c r="C145" s="4"/>
      <c r="D145" s="4"/>
      <c r="E145" s="2"/>
      <c r="F145" s="2"/>
    </row>
    <row r="146" spans="3:6" s="1" customFormat="1" x14ac:dyDescent="0.35">
      <c r="C146" s="4"/>
      <c r="D146" s="4"/>
      <c r="E146" s="2"/>
      <c r="F146" s="2"/>
    </row>
    <row r="147" spans="3:6" s="1" customFormat="1" x14ac:dyDescent="0.35">
      <c r="C147" s="4"/>
      <c r="D147" s="4"/>
      <c r="E147" s="2"/>
      <c r="F147" s="2"/>
    </row>
    <row r="148" spans="3:6" s="1" customFormat="1" x14ac:dyDescent="0.35">
      <c r="C148" s="4"/>
      <c r="D148" s="4"/>
      <c r="E148" s="2"/>
      <c r="F148" s="2"/>
    </row>
    <row r="149" spans="3:6" s="1" customFormat="1" x14ac:dyDescent="0.35">
      <c r="C149" s="4"/>
      <c r="D149" s="4"/>
      <c r="E149" s="2"/>
      <c r="F149" s="2"/>
    </row>
    <row r="150" spans="3:6" s="1" customFormat="1" x14ac:dyDescent="0.35">
      <c r="C150" s="4"/>
      <c r="D150" s="4"/>
      <c r="E150" s="2"/>
      <c r="F150" s="2"/>
    </row>
    <row r="151" spans="3:6" s="1" customFormat="1" x14ac:dyDescent="0.35">
      <c r="C151" s="4"/>
      <c r="D151" s="4"/>
      <c r="E151" s="2"/>
      <c r="F151" s="2"/>
    </row>
    <row r="152" spans="3:6" s="1" customFormat="1" x14ac:dyDescent="0.35">
      <c r="C152" s="4"/>
      <c r="D152" s="4"/>
      <c r="E152" s="2"/>
      <c r="F152" s="2"/>
    </row>
    <row r="153" spans="3:6" s="1" customFormat="1" x14ac:dyDescent="0.35">
      <c r="C153" s="4"/>
      <c r="D153" s="4"/>
      <c r="E153" s="2"/>
      <c r="F153" s="2"/>
    </row>
    <row r="154" spans="3:6" s="1" customFormat="1" x14ac:dyDescent="0.35">
      <c r="C154" s="4"/>
      <c r="D154" s="4"/>
      <c r="E154" s="2"/>
      <c r="F154" s="2"/>
    </row>
    <row r="155" spans="3:6" s="1" customFormat="1" x14ac:dyDescent="0.35">
      <c r="C155" s="4"/>
      <c r="D155" s="4"/>
      <c r="E155" s="2"/>
      <c r="F155" s="2"/>
    </row>
    <row r="156" spans="3:6" s="1" customFormat="1" x14ac:dyDescent="0.35">
      <c r="C156" s="4"/>
      <c r="D156" s="4"/>
      <c r="E156" s="2"/>
      <c r="F156" s="2"/>
    </row>
    <row r="157" spans="3:6" s="1" customFormat="1" x14ac:dyDescent="0.35">
      <c r="C157" s="4"/>
      <c r="D157" s="4"/>
      <c r="E157" s="2"/>
      <c r="F157" s="2"/>
    </row>
    <row r="158" spans="3:6" s="1" customFormat="1" x14ac:dyDescent="0.35">
      <c r="C158" s="4"/>
      <c r="D158" s="4"/>
      <c r="E158" s="2"/>
      <c r="F158" s="2"/>
    </row>
    <row r="159" spans="3:6" s="1" customFormat="1" x14ac:dyDescent="0.35">
      <c r="C159" s="4"/>
      <c r="D159" s="4"/>
      <c r="E159" s="2"/>
      <c r="F159" s="2"/>
    </row>
    <row r="160" spans="3:6" s="1" customFormat="1" x14ac:dyDescent="0.35">
      <c r="C160" s="4"/>
      <c r="D160" s="4"/>
      <c r="E160" s="2"/>
      <c r="F160" s="2"/>
    </row>
    <row r="161" spans="3:6" s="1" customFormat="1" x14ac:dyDescent="0.35">
      <c r="C161" s="4"/>
      <c r="D161" s="4"/>
      <c r="E161" s="2"/>
      <c r="F161" s="2"/>
    </row>
    <row r="162" spans="3:6" s="1" customFormat="1" x14ac:dyDescent="0.35">
      <c r="C162" s="4"/>
      <c r="D162" s="4"/>
      <c r="E162" s="2"/>
      <c r="F162" s="2"/>
    </row>
    <row r="163" spans="3:6" s="1" customFormat="1" x14ac:dyDescent="0.35">
      <c r="C163" s="4"/>
      <c r="D163" s="4"/>
      <c r="E163" s="2"/>
      <c r="F163" s="2"/>
    </row>
    <row r="164" spans="3:6" s="1" customFormat="1" x14ac:dyDescent="0.35">
      <c r="C164" s="4"/>
      <c r="D164" s="4"/>
      <c r="E164" s="2"/>
      <c r="F164" s="2"/>
    </row>
    <row r="165" spans="3:6" s="1" customFormat="1" x14ac:dyDescent="0.35">
      <c r="C165" s="4"/>
      <c r="D165" s="4"/>
      <c r="E165" s="2"/>
      <c r="F165" s="2"/>
    </row>
    <row r="166" spans="3:6" s="1" customFormat="1" x14ac:dyDescent="0.35">
      <c r="C166" s="4"/>
      <c r="D166" s="4"/>
      <c r="E166" s="2"/>
      <c r="F166" s="2"/>
    </row>
    <row r="167" spans="3:6" s="1" customFormat="1" x14ac:dyDescent="0.35">
      <c r="C167" s="4"/>
      <c r="D167" s="4"/>
      <c r="E167" s="2"/>
      <c r="F167" s="2"/>
    </row>
    <row r="168" spans="3:6" s="1" customFormat="1" x14ac:dyDescent="0.35">
      <c r="C168" s="4"/>
      <c r="D168" s="4"/>
      <c r="E168" s="2"/>
      <c r="F168" s="2"/>
    </row>
    <row r="169" spans="3:6" s="1" customFormat="1" x14ac:dyDescent="0.35">
      <c r="C169" s="4"/>
      <c r="D169" s="4"/>
      <c r="E169" s="2"/>
      <c r="F169" s="2"/>
    </row>
    <row r="170" spans="3:6" s="1" customFormat="1" x14ac:dyDescent="0.35">
      <c r="C170" s="4"/>
      <c r="D170" s="4"/>
      <c r="E170" s="2"/>
      <c r="F170" s="2"/>
    </row>
    <row r="171" spans="3:6" s="1" customFormat="1" x14ac:dyDescent="0.35">
      <c r="C171" s="4"/>
      <c r="D171" s="4"/>
      <c r="E171" s="2"/>
      <c r="F171" s="2"/>
    </row>
    <row r="172" spans="3:6" s="1" customFormat="1" x14ac:dyDescent="0.35">
      <c r="C172" s="4"/>
      <c r="D172" s="4"/>
      <c r="E172" s="2"/>
      <c r="F172" s="2"/>
    </row>
    <row r="173" spans="3:6" s="1" customFormat="1" x14ac:dyDescent="0.35">
      <c r="C173" s="4"/>
      <c r="D173" s="4"/>
      <c r="E173" s="2"/>
      <c r="F173" s="2"/>
    </row>
    <row r="174" spans="3:6" s="1" customFormat="1" x14ac:dyDescent="0.35">
      <c r="C174" s="4"/>
      <c r="D174" s="4"/>
      <c r="E174" s="2"/>
      <c r="F174" s="2"/>
    </row>
    <row r="175" spans="3:6" s="1" customFormat="1" x14ac:dyDescent="0.35">
      <c r="C175" s="4"/>
      <c r="D175" s="4"/>
      <c r="E175" s="2"/>
      <c r="F175" s="2"/>
    </row>
    <row r="176" spans="3:6" s="1" customFormat="1" x14ac:dyDescent="0.35">
      <c r="C176" s="4"/>
      <c r="D176" s="4"/>
      <c r="E176" s="2"/>
      <c r="F176" s="2"/>
    </row>
    <row r="177" spans="3:6" s="1" customFormat="1" x14ac:dyDescent="0.35">
      <c r="C177" s="4"/>
      <c r="D177" s="4"/>
      <c r="E177" s="2"/>
      <c r="F177" s="2"/>
    </row>
    <row r="178" spans="3:6" s="1" customFormat="1" x14ac:dyDescent="0.35">
      <c r="C178" s="4"/>
      <c r="D178" s="4"/>
      <c r="E178" s="2"/>
      <c r="F178" s="2"/>
    </row>
    <row r="179" spans="3:6" s="1" customFormat="1" x14ac:dyDescent="0.35">
      <c r="C179" s="4"/>
      <c r="D179" s="4"/>
      <c r="E179" s="2"/>
      <c r="F179" s="2"/>
    </row>
    <row r="180" spans="3:6" s="1" customFormat="1" x14ac:dyDescent="0.35">
      <c r="C180" s="4"/>
      <c r="D180" s="4"/>
      <c r="E180" s="2"/>
      <c r="F180" s="2"/>
    </row>
    <row r="181" spans="3:6" s="1" customFormat="1" x14ac:dyDescent="0.35">
      <c r="C181" s="4"/>
      <c r="D181" s="4"/>
      <c r="E181" s="2"/>
      <c r="F181" s="2"/>
    </row>
    <row r="182" spans="3:6" s="1" customFormat="1" x14ac:dyDescent="0.35">
      <c r="C182" s="4"/>
      <c r="D182" s="4"/>
      <c r="E182" s="2"/>
      <c r="F182" s="2"/>
    </row>
    <row r="183" spans="3:6" s="1" customFormat="1" x14ac:dyDescent="0.35">
      <c r="C183" s="4"/>
      <c r="D183" s="4"/>
      <c r="E183" s="2"/>
      <c r="F183" s="2"/>
    </row>
    <row r="184" spans="3:6" s="1" customFormat="1" x14ac:dyDescent="0.35">
      <c r="C184" s="4"/>
      <c r="D184" s="4"/>
      <c r="E184" s="2"/>
      <c r="F184" s="2"/>
    </row>
    <row r="185" spans="3:6" s="1" customFormat="1" x14ac:dyDescent="0.35">
      <c r="C185" s="4"/>
      <c r="D185" s="4"/>
      <c r="E185" s="2"/>
      <c r="F185" s="2"/>
    </row>
    <row r="186" spans="3:6" s="1" customFormat="1" x14ac:dyDescent="0.35">
      <c r="C186" s="4"/>
      <c r="D186" s="4"/>
      <c r="E186" s="2"/>
      <c r="F186" s="2"/>
    </row>
    <row r="187" spans="3:6" s="1" customFormat="1" x14ac:dyDescent="0.35">
      <c r="C187" s="4"/>
      <c r="D187" s="4"/>
      <c r="E187" s="2"/>
      <c r="F187" s="2"/>
    </row>
    <row r="188" spans="3:6" s="1" customFormat="1" x14ac:dyDescent="0.35">
      <c r="C188" s="4"/>
      <c r="D188" s="4"/>
      <c r="E188" s="2"/>
      <c r="F188" s="2"/>
    </row>
    <row r="189" spans="3:6" s="1" customFormat="1" x14ac:dyDescent="0.35">
      <c r="C189" s="4"/>
      <c r="D189" s="4"/>
      <c r="E189" s="2"/>
      <c r="F189" s="2"/>
    </row>
    <row r="190" spans="3:6" s="1" customFormat="1" x14ac:dyDescent="0.35">
      <c r="C190" s="4"/>
      <c r="D190" s="4"/>
      <c r="E190" s="2"/>
      <c r="F190" s="2"/>
    </row>
    <row r="191" spans="3:6" s="1" customFormat="1" x14ac:dyDescent="0.35">
      <c r="C191" s="4"/>
      <c r="D191" s="4"/>
      <c r="E191" s="2"/>
      <c r="F191" s="2"/>
    </row>
    <row r="192" spans="3:6" s="1" customFormat="1" x14ac:dyDescent="0.35">
      <c r="C192" s="4"/>
      <c r="D192" s="4"/>
      <c r="E192" s="2"/>
      <c r="F192" s="2"/>
    </row>
    <row r="193" spans="3:6" s="1" customFormat="1" x14ac:dyDescent="0.35">
      <c r="C193" s="4"/>
      <c r="D193" s="4"/>
      <c r="E193" s="2"/>
      <c r="F193" s="2"/>
    </row>
    <row r="194" spans="3:6" s="1" customFormat="1" x14ac:dyDescent="0.35">
      <c r="C194" s="4"/>
      <c r="D194" s="4"/>
      <c r="E194" s="2"/>
      <c r="F194" s="2"/>
    </row>
    <row r="195" spans="3:6" s="1" customFormat="1" x14ac:dyDescent="0.35">
      <c r="C195" s="4"/>
      <c r="D195" s="4"/>
      <c r="E195" s="2"/>
      <c r="F195" s="2"/>
    </row>
    <row r="196" spans="3:6" s="1" customFormat="1" x14ac:dyDescent="0.35">
      <c r="C196" s="4"/>
      <c r="D196" s="4"/>
      <c r="E196" s="2"/>
      <c r="F196" s="2"/>
    </row>
    <row r="197" spans="3:6" s="1" customFormat="1" x14ac:dyDescent="0.35">
      <c r="C197" s="4"/>
      <c r="D197" s="4"/>
      <c r="E197" s="2"/>
      <c r="F197" s="2"/>
    </row>
    <row r="198" spans="3:6" s="1" customFormat="1" x14ac:dyDescent="0.35">
      <c r="C198" s="4"/>
      <c r="D198" s="4"/>
      <c r="E198" s="2"/>
      <c r="F198" s="2"/>
    </row>
    <row r="199" spans="3:6" s="1" customFormat="1" x14ac:dyDescent="0.35">
      <c r="C199" s="4"/>
      <c r="D199" s="4"/>
      <c r="E199" s="2"/>
      <c r="F199" s="2"/>
    </row>
    <row r="200" spans="3:6" s="1" customFormat="1" x14ac:dyDescent="0.35">
      <c r="C200" s="4"/>
      <c r="D200" s="4"/>
      <c r="E200" s="2"/>
      <c r="F200" s="2"/>
    </row>
    <row r="201" spans="3:6" s="1" customFormat="1" x14ac:dyDescent="0.35">
      <c r="C201" s="4"/>
      <c r="D201" s="4"/>
      <c r="E201" s="2"/>
      <c r="F201" s="2"/>
    </row>
    <row r="202" spans="3:6" s="1" customFormat="1" x14ac:dyDescent="0.35">
      <c r="C202" s="4"/>
      <c r="D202" s="4"/>
      <c r="E202" s="2"/>
      <c r="F202" s="2"/>
    </row>
    <row r="203" spans="3:6" s="1" customFormat="1" x14ac:dyDescent="0.35">
      <c r="C203" s="4"/>
      <c r="D203" s="4"/>
      <c r="E203" s="2"/>
      <c r="F203" s="2"/>
    </row>
    <row r="204" spans="3:6" s="1" customFormat="1" x14ac:dyDescent="0.35">
      <c r="C204" s="4"/>
      <c r="D204" s="4"/>
      <c r="E204" s="2"/>
      <c r="F204" s="2"/>
    </row>
    <row r="205" spans="3:6" s="1" customFormat="1" x14ac:dyDescent="0.35">
      <c r="C205" s="4"/>
      <c r="D205" s="4"/>
      <c r="E205" s="2"/>
      <c r="F205" s="2"/>
    </row>
    <row r="206" spans="3:6" s="1" customFormat="1" x14ac:dyDescent="0.35">
      <c r="C206" s="4"/>
      <c r="D206" s="4"/>
      <c r="E206" s="2"/>
      <c r="F206" s="2"/>
    </row>
    <row r="207" spans="3:6" s="1" customFormat="1" x14ac:dyDescent="0.35">
      <c r="C207" s="4"/>
      <c r="D207" s="4"/>
      <c r="E207" s="2"/>
      <c r="F207" s="2"/>
    </row>
    <row r="208" spans="3:6" s="1" customFormat="1" x14ac:dyDescent="0.35">
      <c r="C208" s="4"/>
      <c r="D208" s="4"/>
      <c r="E208" s="2"/>
      <c r="F208" s="2"/>
    </row>
    <row r="209" spans="3:6" s="1" customFormat="1" x14ac:dyDescent="0.35">
      <c r="C209" s="4"/>
      <c r="D209" s="4"/>
      <c r="E209" s="2"/>
      <c r="F209" s="2"/>
    </row>
    <row r="210" spans="3:6" s="1" customFormat="1" x14ac:dyDescent="0.35">
      <c r="C210" s="4"/>
      <c r="D210" s="4"/>
      <c r="E210" s="2"/>
      <c r="F210" s="2"/>
    </row>
    <row r="211" spans="3:6" s="1" customFormat="1" x14ac:dyDescent="0.35">
      <c r="C211" s="4"/>
      <c r="D211" s="4"/>
      <c r="E211" s="2"/>
      <c r="F211" s="2"/>
    </row>
    <row r="212" spans="3:6" s="1" customFormat="1" x14ac:dyDescent="0.35">
      <c r="C212" s="4"/>
      <c r="D212" s="4"/>
      <c r="E212" s="2"/>
      <c r="F212" s="2"/>
    </row>
    <row r="213" spans="3:6" s="1" customFormat="1" x14ac:dyDescent="0.35">
      <c r="C213" s="4"/>
      <c r="D213" s="4"/>
      <c r="E213" s="2"/>
      <c r="F213" s="2"/>
    </row>
    <row r="214" spans="3:6" s="1" customFormat="1" x14ac:dyDescent="0.35">
      <c r="C214" s="4"/>
      <c r="D214" s="4"/>
      <c r="E214" s="2"/>
      <c r="F214" s="2"/>
    </row>
    <row r="215" spans="3:6" s="1" customFormat="1" x14ac:dyDescent="0.35">
      <c r="C215" s="4"/>
      <c r="D215" s="4"/>
      <c r="E215" s="2"/>
      <c r="F215" s="2"/>
    </row>
    <row r="216" spans="3:6" s="1" customFormat="1" x14ac:dyDescent="0.35">
      <c r="C216" s="4"/>
      <c r="D216" s="4"/>
      <c r="E216" s="2"/>
      <c r="F216" s="2"/>
    </row>
    <row r="217" spans="3:6" s="1" customFormat="1" x14ac:dyDescent="0.35">
      <c r="C217" s="4"/>
      <c r="D217" s="4"/>
      <c r="E217" s="2"/>
      <c r="F217" s="2"/>
    </row>
    <row r="218" spans="3:6" s="1" customFormat="1" x14ac:dyDescent="0.35">
      <c r="C218" s="4"/>
      <c r="D218" s="4"/>
      <c r="E218" s="2"/>
      <c r="F218" s="2"/>
    </row>
    <row r="219" spans="3:6" s="1" customFormat="1" x14ac:dyDescent="0.35">
      <c r="C219" s="4"/>
      <c r="D219" s="4"/>
      <c r="E219" s="2"/>
      <c r="F219" s="2"/>
    </row>
    <row r="220" spans="3:6" s="1" customFormat="1" x14ac:dyDescent="0.35">
      <c r="C220" s="4"/>
      <c r="D220" s="4"/>
      <c r="E220" s="2"/>
      <c r="F220" s="2"/>
    </row>
    <row r="221" spans="3:6" s="1" customFormat="1" x14ac:dyDescent="0.35">
      <c r="C221" s="4"/>
      <c r="D221" s="4"/>
      <c r="E221" s="2"/>
      <c r="F221" s="2"/>
    </row>
    <row r="222" spans="3:6" s="1" customFormat="1" x14ac:dyDescent="0.35">
      <c r="C222" s="4"/>
      <c r="D222" s="4"/>
      <c r="E222" s="2"/>
      <c r="F222" s="2"/>
    </row>
    <row r="223" spans="3:6" s="1" customFormat="1" x14ac:dyDescent="0.35">
      <c r="C223" s="4"/>
      <c r="D223" s="4"/>
      <c r="E223" s="2"/>
      <c r="F223" s="2"/>
    </row>
    <row r="224" spans="3:6" s="1" customFormat="1" x14ac:dyDescent="0.35">
      <c r="C224" s="4"/>
      <c r="D224" s="4"/>
      <c r="E224" s="2"/>
      <c r="F224" s="2"/>
    </row>
    <row r="225" spans="3:6" s="1" customFormat="1" x14ac:dyDescent="0.35">
      <c r="C225" s="4"/>
      <c r="D225" s="4"/>
      <c r="E225" s="2"/>
      <c r="F225" s="2"/>
    </row>
    <row r="226" spans="3:6" s="1" customFormat="1" x14ac:dyDescent="0.35">
      <c r="C226" s="4"/>
      <c r="D226" s="4"/>
      <c r="E226" s="2"/>
      <c r="F226" s="2"/>
    </row>
    <row r="227" spans="3:6" s="1" customFormat="1" x14ac:dyDescent="0.35">
      <c r="C227" s="4"/>
      <c r="D227" s="4"/>
      <c r="E227" s="2"/>
      <c r="F227" s="2"/>
    </row>
    <row r="228" spans="3:6" s="1" customFormat="1" x14ac:dyDescent="0.35">
      <c r="C228" s="4"/>
      <c r="D228" s="4"/>
      <c r="E228" s="2"/>
      <c r="F228" s="2"/>
    </row>
    <row r="229" spans="3:6" s="1" customFormat="1" x14ac:dyDescent="0.35">
      <c r="C229" s="4"/>
      <c r="D229" s="4"/>
      <c r="E229" s="2"/>
      <c r="F229" s="2"/>
    </row>
    <row r="230" spans="3:6" s="1" customFormat="1" x14ac:dyDescent="0.35">
      <c r="C230" s="4"/>
      <c r="D230" s="4"/>
      <c r="E230" s="2"/>
      <c r="F230" s="2"/>
    </row>
    <row r="231" spans="3:6" s="1" customFormat="1" x14ac:dyDescent="0.35">
      <c r="C231" s="4"/>
      <c r="D231" s="4"/>
      <c r="E231" s="2"/>
      <c r="F231" s="2"/>
    </row>
    <row r="232" spans="3:6" s="1" customFormat="1" x14ac:dyDescent="0.35">
      <c r="C232" s="4"/>
      <c r="D232" s="4"/>
      <c r="E232" s="2"/>
      <c r="F232" s="2"/>
    </row>
    <row r="233" spans="3:6" s="1" customFormat="1" x14ac:dyDescent="0.35">
      <c r="C233" s="4"/>
      <c r="D233" s="4"/>
      <c r="E233" s="2"/>
      <c r="F233" s="2"/>
    </row>
    <row r="234" spans="3:6" s="1" customFormat="1" x14ac:dyDescent="0.35">
      <c r="C234" s="4"/>
      <c r="D234" s="4"/>
      <c r="E234" s="2"/>
      <c r="F234" s="2"/>
    </row>
    <row r="235" spans="3:6" s="1" customFormat="1" x14ac:dyDescent="0.35">
      <c r="C235" s="4"/>
      <c r="D235" s="4"/>
      <c r="E235" s="2"/>
      <c r="F235" s="2"/>
    </row>
    <row r="236" spans="3:6" s="1" customFormat="1" x14ac:dyDescent="0.35">
      <c r="C236" s="4"/>
      <c r="D236" s="4"/>
      <c r="E236" s="2"/>
      <c r="F236" s="2"/>
    </row>
    <row r="237" spans="3:6" s="1" customFormat="1" x14ac:dyDescent="0.35">
      <c r="C237" s="4"/>
      <c r="D237" s="4"/>
      <c r="E237" s="2"/>
      <c r="F237" s="2"/>
    </row>
    <row r="238" spans="3:6" s="1" customFormat="1" x14ac:dyDescent="0.35">
      <c r="C238" s="4"/>
      <c r="D238" s="4"/>
      <c r="E238" s="2"/>
      <c r="F238" s="2"/>
    </row>
    <row r="239" spans="3:6" s="1" customFormat="1" x14ac:dyDescent="0.35">
      <c r="C239" s="4"/>
      <c r="D239" s="4"/>
      <c r="E239" s="2"/>
      <c r="F239" s="2"/>
    </row>
    <row r="240" spans="3:6" s="1" customFormat="1" x14ac:dyDescent="0.35">
      <c r="C240" s="4"/>
      <c r="D240" s="4"/>
      <c r="E240" s="2"/>
      <c r="F240" s="2"/>
    </row>
    <row r="241" spans="3:6" s="1" customFormat="1" x14ac:dyDescent="0.35">
      <c r="C241" s="4"/>
      <c r="D241" s="4"/>
      <c r="E241" s="2"/>
      <c r="F241" s="2"/>
    </row>
    <row r="242" spans="3:6" s="1" customFormat="1" x14ac:dyDescent="0.35">
      <c r="C242" s="4"/>
      <c r="D242" s="4"/>
      <c r="E242" s="2"/>
      <c r="F242" s="2"/>
    </row>
    <row r="243" spans="3:6" s="1" customFormat="1" x14ac:dyDescent="0.35">
      <c r="C243" s="4"/>
      <c r="D243" s="4"/>
      <c r="E243" s="2"/>
      <c r="F243" s="2"/>
    </row>
    <row r="244" spans="3:6" s="1" customFormat="1" x14ac:dyDescent="0.35">
      <c r="C244" s="4"/>
      <c r="D244" s="4"/>
      <c r="E244" s="2"/>
      <c r="F244" s="2"/>
    </row>
    <row r="245" spans="3:6" s="1" customFormat="1" x14ac:dyDescent="0.35">
      <c r="C245" s="4"/>
      <c r="D245" s="4"/>
      <c r="E245" s="2"/>
      <c r="F245" s="2"/>
    </row>
    <row r="246" spans="3:6" s="1" customFormat="1" x14ac:dyDescent="0.35">
      <c r="C246" s="4"/>
      <c r="D246" s="4"/>
      <c r="E246" s="2"/>
      <c r="F246" s="2"/>
    </row>
    <row r="247" spans="3:6" s="1" customFormat="1" x14ac:dyDescent="0.35">
      <c r="C247" s="4"/>
      <c r="D247" s="4"/>
      <c r="E247" s="2"/>
      <c r="F247" s="2"/>
    </row>
    <row r="248" spans="3:6" s="1" customFormat="1" x14ac:dyDescent="0.35">
      <c r="C248" s="4"/>
      <c r="D248" s="4"/>
      <c r="E248" s="2"/>
      <c r="F248" s="2"/>
    </row>
    <row r="249" spans="3:6" s="1" customFormat="1" x14ac:dyDescent="0.35">
      <c r="C249" s="4"/>
      <c r="D249" s="4"/>
      <c r="E249" s="2"/>
      <c r="F249" s="2"/>
    </row>
    <row r="250" spans="3:6" s="1" customFormat="1" x14ac:dyDescent="0.35">
      <c r="C250" s="4"/>
      <c r="D250" s="4"/>
      <c r="E250" s="2"/>
      <c r="F250" s="2"/>
    </row>
    <row r="251" spans="3:6" s="1" customFormat="1" x14ac:dyDescent="0.35">
      <c r="C251" s="4"/>
      <c r="D251" s="4"/>
      <c r="E251" s="2"/>
      <c r="F251" s="2"/>
    </row>
    <row r="252" spans="3:6" s="1" customFormat="1" x14ac:dyDescent="0.35">
      <c r="C252" s="4"/>
      <c r="D252" s="4"/>
      <c r="E252" s="2"/>
      <c r="F252" s="2"/>
    </row>
    <row r="253" spans="3:6" s="1" customFormat="1" x14ac:dyDescent="0.35">
      <c r="C253" s="4"/>
      <c r="D253" s="4"/>
      <c r="E253" s="2"/>
      <c r="F253" s="2"/>
    </row>
    <row r="254" spans="3:6" s="1" customFormat="1" x14ac:dyDescent="0.35">
      <c r="C254" s="4"/>
      <c r="D254" s="4"/>
      <c r="E254" s="2"/>
      <c r="F254" s="2"/>
    </row>
    <row r="255" spans="3:6" s="1" customFormat="1" x14ac:dyDescent="0.35">
      <c r="C255" s="4"/>
      <c r="D255" s="4"/>
      <c r="E255" s="2"/>
      <c r="F255" s="2"/>
    </row>
    <row r="256" spans="3:6" s="1" customFormat="1" x14ac:dyDescent="0.35">
      <c r="C256" s="4"/>
      <c r="D256" s="4"/>
      <c r="E256" s="2"/>
      <c r="F256" s="2"/>
    </row>
    <row r="257" spans="3:6" s="1" customFormat="1" x14ac:dyDescent="0.35">
      <c r="C257" s="4"/>
      <c r="D257" s="4"/>
      <c r="E257" s="2"/>
      <c r="F257" s="2"/>
    </row>
    <row r="258" spans="3:6" s="1" customFormat="1" x14ac:dyDescent="0.35">
      <c r="C258" s="4"/>
      <c r="D258" s="4"/>
      <c r="E258" s="2"/>
      <c r="F258" s="2"/>
    </row>
    <row r="259" spans="3:6" s="1" customFormat="1" x14ac:dyDescent="0.35">
      <c r="C259" s="4"/>
      <c r="D259" s="4"/>
      <c r="E259" s="2"/>
      <c r="F259" s="2"/>
    </row>
    <row r="260" spans="3:6" s="1" customFormat="1" x14ac:dyDescent="0.35">
      <c r="C260" s="4"/>
      <c r="D260" s="4"/>
      <c r="E260" s="2"/>
      <c r="F260" s="2"/>
    </row>
  </sheetData>
  <mergeCells count="3">
    <mergeCell ref="A12:G12"/>
    <mergeCell ref="A21:G21"/>
    <mergeCell ref="A44:G44"/>
  </mergeCells>
  <pageMargins left="0" right="0" top="0" bottom="0" header="0.31496062992125984" footer="0.31496062992125984"/>
  <pageSetup paperSize="9" scale="74" orientation="landscape" r:id="rId1"/>
  <ignoredErrors>
    <ignoredError sqref="G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Pagamentos de proventos à União</vt:lpstr>
      <vt:lpstr>'Pagamentos de proventos à União'!Area_de_impressao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Luis Soares Xavier</dc:creator>
  <cp:lastModifiedBy>Filipe Carneiro Sousa</cp:lastModifiedBy>
  <cp:lastPrinted>2019-09-16T20:59:15Z</cp:lastPrinted>
  <dcterms:created xsi:type="dcterms:W3CDTF">2019-09-16T16:37:58Z</dcterms:created>
  <dcterms:modified xsi:type="dcterms:W3CDTF">2021-10-18T14:21:51Z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iteId">
    <vt:lpwstr>5b6f6241-9a57-4be4-8e50-1dfa72e79a57</vt:lpwstr>
  </property>
  <property fmtid="{D5CDD505-2E9C-101B-9397-08002B2CF9AE}" pid="4" name="MSIP_Label_8e61996e-cafd-4c9a-8a94-2dc1b82131ae_Owner">
    <vt:lpwstr>fabiox@petrobras.com.br</vt:lpwstr>
  </property>
  <property fmtid="{D5CDD505-2E9C-101B-9397-08002B2CF9AE}" pid="5" name="MSIP_Label_8e61996e-cafd-4c9a-8a94-2dc1b82131ae_SetDate">
    <vt:lpwstr>2019-09-16T16:38:05.7646030Z</vt:lpwstr>
  </property>
  <property fmtid="{D5CDD505-2E9C-101B-9397-08002B2CF9AE}" pid="6" name="MSIP_Label_8e61996e-cafd-4c9a-8a94-2dc1b82131ae_Name">
    <vt:lpwstr>NP-1</vt:lpwstr>
  </property>
  <property fmtid="{D5CDD505-2E9C-101B-9397-08002B2CF9AE}" pid="7" name="MSIP_Label_8e61996e-cafd-4c9a-8a94-2dc1b82131ae_Application">
    <vt:lpwstr>Microsoft Azure Information Protection</vt:lpwstr>
  </property>
  <property fmtid="{D5CDD505-2E9C-101B-9397-08002B2CF9AE}" pid="8" name="MSIP_Label_8e61996e-cafd-4c9a-8a94-2dc1b82131ae_ActionId">
    <vt:lpwstr>4cc4bfff-d1e6-4e03-bdcd-2b28f309e37f</vt:lpwstr>
  </property>
  <property fmtid="{D5CDD505-2E9C-101B-9397-08002B2CF9AE}" pid="9" name="MSIP_Label_8e61996e-cafd-4c9a-8a94-2dc1b82131ae_Extended_MSFT_Method">
    <vt:lpwstr>Automatic</vt:lpwstr>
  </property>
  <property fmtid="{D5CDD505-2E9C-101B-9397-08002B2CF9AE}" pid="10" name="Sensitivity">
    <vt:lpwstr>NP-1</vt:lpwstr>
  </property>
</Properties>
</file>